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AL\Desktop\ITA\68\012\แก้ไข\"/>
    </mc:Choice>
  </mc:AlternateContent>
  <xr:revisionPtr revIDLastSave="0" documentId="13_ncr:1_{29635C12-052E-4CD7-A18A-F216E0921CE5}" xr6:coauthVersionLast="44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3" r:id="rId1"/>
  </sheets>
  <definedNames>
    <definedName name="_xlnm.Print_Area" localSheetId="0">Sheet1!$A$1:$G$29</definedName>
    <definedName name="_xlnm.Print_Titles" localSheetId="0">Sheet1!$3:$3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3" l="1"/>
  <c r="F13" i="3" l="1"/>
  <c r="F14" i="3"/>
  <c r="D9" i="3"/>
  <c r="D24" i="3" l="1"/>
  <c r="E23" i="3"/>
  <c r="F23" i="3" s="1"/>
  <c r="F21" i="3"/>
  <c r="E5" i="3"/>
  <c r="E4" i="3"/>
  <c r="E24" i="3" l="1"/>
  <c r="F7" i="3"/>
  <c r="F22" i="3"/>
  <c r="F20" i="3"/>
  <c r="F19" i="3"/>
  <c r="F18" i="3"/>
  <c r="F17" i="3"/>
  <c r="F16" i="3"/>
  <c r="F15" i="3"/>
  <c r="F12" i="3"/>
  <c r="F11" i="3"/>
  <c r="F10" i="3"/>
  <c r="F9" i="3"/>
  <c r="F8" i="3"/>
  <c r="F5" i="3"/>
  <c r="F24" i="3" l="1"/>
</calcChain>
</file>

<file path=xl/sharedStrings.xml><?xml version="1.0" encoding="utf-8"?>
<sst xmlns="http://schemas.openxmlformats.org/spreadsheetml/2006/main" count="72" uniqueCount="54">
  <si>
    <t>คิดเป็นร้อยละ</t>
  </si>
  <si>
    <t>สนับสนุนชุดมวลชลสัมพันธ์ระหว่างออกปฏิบัติหน้าที่ อาหารกลางวันและค่าตอบแทน</t>
  </si>
  <si>
    <t>งบประมาณที่ได้รับ</t>
  </si>
  <si>
    <t>ค่าตอบแทนให้ข้าราชการที่ทำงานนอกเวลา</t>
  </si>
  <si>
    <t>ค่าตอบแทนพยาน</t>
  </si>
  <si>
    <t>ค่าตอบแทนนักจิตวิทยา</t>
  </si>
  <si>
    <t>ค่าตอบแทนชันสูตรพลิกศพ</t>
  </si>
  <si>
    <t>เบิกจ่ายให้ ก็สำรองจ่าง ที่พักยานพนหะ</t>
  </si>
  <si>
    <t>ตอบแทน ค่าส่งหมายเรียกให้ผู้ส่งสาร</t>
  </si>
  <si>
    <t>ค่าจ้างแรงงานในการก่อสร้าง พัฒนาปรับปรุง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</si>
  <si>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</si>
  <si>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</si>
  <si>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</si>
  <si>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ค่าซ่อมแซมบูรณะต่างๆ</t>
  </si>
  <si>
    <t>ค่าคุ้มครองพยาน</t>
  </si>
  <si>
    <t>ค่าใช้จ่ายวัสดุสำนักงาน ใน สภ.</t>
  </si>
  <si>
    <t xml:space="preserve">กิจกรรมบังคับใช้กฎหมายต่างๆ </t>
  </si>
  <si>
    <t>รวม</t>
  </si>
  <si>
    <t>ชื่อโครงการ/กิจกรรม</t>
  </si>
  <si>
    <t>ที่</t>
  </si>
  <si>
    <t>ปัญหา/อุปสรรค
แนวทางแก้ไข</t>
  </si>
  <si>
    <t>ไม่มี</t>
  </si>
  <si>
    <t>3.2 ค่าตอบแทนพยาน</t>
  </si>
  <si>
    <t>โครงการการบังคับใช้กฎหมาย อำนวยความยุติธรรม และบริการประชาชน กิจกรรม การบังคับใช้กฎหมาย และบริการประชาชน</t>
  </si>
  <si>
    <t>ค่าน้ำ ค่าไฟ และสาธารณูปโภคต่าง ๆ ของ สภ.</t>
  </si>
  <si>
    <t>ตรวจแล้วถูกต้อง</t>
  </si>
  <si>
    <t>3.3 คุ้มครองพยาน</t>
  </si>
  <si>
    <t>3.4 ตอบแทนนักจิตวิทยา</t>
  </si>
  <si>
    <t>3.5 ชันสูตรพลิกศพ</t>
  </si>
  <si>
    <t>3.6 คชจ.ส่งหมายเรียกพยาน</t>
  </si>
  <si>
    <t>3.19 วัสดุ สำนักงาน</t>
  </si>
  <si>
    <t>3.11 วัสดุน้ำมัน เชื้อเพลิง</t>
  </si>
  <si>
    <t>3.12 วัสดุจราจร</t>
  </si>
  <si>
    <t>3.13 อาหาร ผู้ต้องหา</t>
  </si>
  <si>
    <t>3.14 ค่าสาธารณูปโภค</t>
  </si>
  <si>
    <t>3.8 ซ่อมแซมพาหนะ</t>
  </si>
  <si>
    <t>ผลการดำเนินการ</t>
  </si>
  <si>
    <t>ผลการเบิกจ่าย</t>
  </si>
  <si>
    <t>ภารกิจงานชุมชนสัมพันธ์</t>
  </si>
  <si>
    <t>โครงการสร้างเครือข่ายการมีส่วนร่วมของประชาชนในการป้องกันอาชญากรรมระดับตำบล</t>
  </si>
  <si>
    <t>3.9 จ้างเหมา (บริการ+สะอาด)</t>
  </si>
  <si>
    <t>3.16 โครงการปฏิรูป</t>
  </si>
  <si>
    <t>3.15 งบปฏิรูป วัสดุ พงส.</t>
  </si>
  <si>
    <t>ซ่อมแซมยานพหนะของหลวง เปลี่ยนอะไหล่</t>
  </si>
  <si>
    <t>3.7 เบี้ยเลี้ยง ที่พัก พาหนะ</t>
  </si>
  <si>
    <t>3.1 ค่า OT</t>
  </si>
  <si>
    <t>ค่าใช้จ่ายในการสนับสนุนการดำเนินงานของพนักงานสอบสวน</t>
  </si>
  <si>
    <t>ประชาชนเข้าร่วมการจัดอบรมและสามารถมีส่วนร่วมในการป้องกันอาชญากรรมระดับตำบล</t>
  </si>
  <si>
    <t>ภารกิจรักษาความปลอดภัย อำนวยความสะดวกการจราจรและภารกิจการให้ความช่วยเหลือผู้ประสบภัย</t>
  </si>
  <si>
    <t>รักษาความปลอดภัย อำนวยความสะดวกการจราจรและภารกิจการให้ความช่วยเหลือผู้ประสบภัยในพื้นที่รับผิดชอบ</t>
  </si>
  <si>
    <t>พันตำรวจเอก</t>
  </si>
  <si>
    <t>(วฤทธิ์   เจ๊ะโด)</t>
  </si>
  <si>
    <t xml:space="preserve">        ผู้กำกับการสถานีตำรวจภูธรบ้านโสร่ง จังหวัดปัตตานี</t>
  </si>
  <si>
    <r>
      <t xml:space="preserve">รายงานผลการใช้จ่ายงบประมาณ สถานีตำรวจภูธรบ้านโสร่ง
</t>
    </r>
    <r>
      <rPr>
        <sz val="18"/>
        <rFont val="TH SarabunPSK"/>
        <family val="2"/>
      </rPr>
      <t>ประจำปีงบประมาณ พ.ศ. 2568 ไตรมาสที่ 1 - 4 (ตุลาคม 2567 - กันยายน 2568)
ข้อมูล ณ 30 มิถุนายน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</si>
</sst>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right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3" fontId="4" fillId="0" borderId="1" xfId="1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3" fontId="4" fillId="0" borderId="2" xfId="1" applyFont="1" applyFill="1" applyBorder="1" applyAlignment="1">
      <alignment horizontal="left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/>
    </xf>
    <xf numFmtId="9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right" vertical="top"/>
    </xf>
    <xf numFmtId="4" fontId="10" fillId="0" borderId="4" xfId="0" applyNumberFormat="1" applyFont="1" applyBorder="1" applyAlignment="1">
      <alignment horizontal="right" vertical="top"/>
    </xf>
    <xf numFmtId="4" fontId="10" fillId="0" borderId="3" xfId="1" applyNumberFormat="1" applyFont="1" applyBorder="1" applyAlignment="1">
      <alignment horizontal="right" vertical="top"/>
    </xf>
    <xf numFmtId="43" fontId="4" fillId="3" borderId="1" xfId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horizontal="left" vertical="center" wrapText="1"/>
    </xf>
    <xf numFmtId="43" fontId="4" fillId="3" borderId="3" xfId="1" applyFont="1" applyFill="1" applyBorder="1" applyAlignment="1">
      <alignment horizontal="left" vertical="center" wrapText="1"/>
    </xf>
    <xf numFmtId="43" fontId="4" fillId="3" borderId="3" xfId="1" applyFont="1" applyFill="1" applyBorder="1" applyAlignment="1">
      <alignment horizontal="left" vertical="center"/>
    </xf>
    <xf numFmtId="43" fontId="4" fillId="3" borderId="4" xfId="1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933F-8124-4B28-9C24-C68741357C49}">
  <dimension ref="A1:H29"/>
  <sheetViews>
    <sheetView tabSelected="1" showWhiteSpace="0" view="pageLayout" zoomScale="73" zoomScaleNormal="100" zoomScaleSheetLayoutView="115" zoomScalePageLayoutView="73" workbookViewId="0">
      <selection activeCell="F5" sqref="F5"/>
    </sheetView>
  </sheetViews>
  <sheetFormatPr defaultRowHeight="17.25" x14ac:dyDescent="0.2"/>
  <cols>
    <col min="1" max="1" width="4.25" style="11" bestFit="1" customWidth="1"/>
    <col min="2" max="2" width="35" style="4" customWidth="1"/>
    <col min="3" max="3" width="34.875" style="4" bestFit="1" customWidth="1"/>
    <col min="4" max="4" width="14.125" style="4" bestFit="1" customWidth="1"/>
    <col min="5" max="7" width="14.125" style="4" customWidth="1"/>
    <col min="8" max="16384" width="9" style="4"/>
  </cols>
  <sheetData>
    <row r="1" spans="1:7" ht="92.25" customHeight="1" x14ac:dyDescent="0.2">
      <c r="A1" s="51" t="s">
        <v>53</v>
      </c>
      <c r="B1" s="52"/>
      <c r="C1" s="52"/>
      <c r="D1" s="52"/>
      <c r="E1" s="52"/>
      <c r="F1" s="52"/>
      <c r="G1" s="52"/>
    </row>
    <row r="2" spans="1:7" ht="15" customHeight="1" x14ac:dyDescent="0.2">
      <c r="A2" s="53"/>
      <c r="B2" s="54"/>
      <c r="C2" s="54"/>
      <c r="D2" s="54"/>
      <c r="E2" s="54"/>
      <c r="F2" s="54"/>
      <c r="G2" s="54"/>
    </row>
    <row r="3" spans="1:7" s="1" customFormat="1" ht="48" x14ac:dyDescent="0.2">
      <c r="A3" s="2" t="s">
        <v>19</v>
      </c>
      <c r="B3" s="2" t="s">
        <v>18</v>
      </c>
      <c r="C3" s="2" t="s">
        <v>36</v>
      </c>
      <c r="D3" s="2" t="s">
        <v>2</v>
      </c>
      <c r="E3" s="2" t="s">
        <v>37</v>
      </c>
      <c r="F3" s="3" t="s">
        <v>0</v>
      </c>
      <c r="G3" s="3" t="s">
        <v>20</v>
      </c>
    </row>
    <row r="4" spans="1:7" s="5" customFormat="1" ht="48" x14ac:dyDescent="0.2">
      <c r="A4" s="16">
        <v>1</v>
      </c>
      <c r="B4" s="17" t="s">
        <v>39</v>
      </c>
      <c r="C4" s="17" t="s">
        <v>47</v>
      </c>
      <c r="D4" s="18">
        <v>15000</v>
      </c>
      <c r="E4" s="40">
        <f>+D4</f>
        <v>15000</v>
      </c>
      <c r="F4" s="19">
        <f>(E4/D4)*100%</f>
        <v>1</v>
      </c>
      <c r="G4" s="16" t="s">
        <v>21</v>
      </c>
    </row>
    <row r="5" spans="1:7" s="5" customFormat="1" ht="48" x14ac:dyDescent="0.2">
      <c r="A5" s="16">
        <v>2</v>
      </c>
      <c r="B5" s="17" t="s">
        <v>38</v>
      </c>
      <c r="C5" s="17" t="s">
        <v>1</v>
      </c>
      <c r="D5" s="18">
        <v>51700</v>
      </c>
      <c r="E5" s="40">
        <f>+D5</f>
        <v>51700</v>
      </c>
      <c r="F5" s="19">
        <f>(E5/D5)*100%</f>
        <v>1</v>
      </c>
      <c r="G5" s="16" t="s">
        <v>21</v>
      </c>
    </row>
    <row r="6" spans="1:7" s="5" customFormat="1" ht="72" x14ac:dyDescent="0.2">
      <c r="A6" s="48">
        <v>3</v>
      </c>
      <c r="B6" s="20" t="s">
        <v>23</v>
      </c>
      <c r="C6" s="21" t="s">
        <v>16</v>
      </c>
      <c r="D6" s="22"/>
      <c r="E6" s="41"/>
      <c r="F6" s="23"/>
      <c r="G6" s="24"/>
    </row>
    <row r="7" spans="1:7" s="5" customFormat="1" ht="24" x14ac:dyDescent="0.2">
      <c r="A7" s="49"/>
      <c r="B7" s="25" t="s">
        <v>45</v>
      </c>
      <c r="C7" s="25" t="s">
        <v>3</v>
      </c>
      <c r="D7" s="37">
        <v>2244000</v>
      </c>
      <c r="E7" s="42">
        <v>1193960</v>
      </c>
      <c r="F7" s="26">
        <f t="shared" ref="F7" si="0">(E7/D7)*100%</f>
        <v>0.53206773618538328</v>
      </c>
      <c r="G7" s="27" t="s">
        <v>21</v>
      </c>
    </row>
    <row r="8" spans="1:7" s="5" customFormat="1" ht="24" x14ac:dyDescent="0.2">
      <c r="A8" s="49"/>
      <c r="B8" s="25" t="s">
        <v>22</v>
      </c>
      <c r="C8" s="25" t="s">
        <v>4</v>
      </c>
      <c r="D8" s="37">
        <v>11500</v>
      </c>
      <c r="E8" s="43">
        <v>7500</v>
      </c>
      <c r="F8" s="26">
        <f t="shared" ref="F8:F24" si="1">(E8/D8)*100%</f>
        <v>0.65217391304347827</v>
      </c>
      <c r="G8" s="27" t="s">
        <v>21</v>
      </c>
    </row>
    <row r="9" spans="1:7" s="5" customFormat="1" ht="24" x14ac:dyDescent="0.2">
      <c r="A9" s="49"/>
      <c r="B9" s="25" t="s">
        <v>26</v>
      </c>
      <c r="C9" s="25" t="s">
        <v>14</v>
      </c>
      <c r="D9" s="37">
        <f>100</f>
        <v>100</v>
      </c>
      <c r="E9" s="43">
        <v>0</v>
      </c>
      <c r="F9" s="26">
        <f t="shared" si="1"/>
        <v>0</v>
      </c>
      <c r="G9" s="27" t="s">
        <v>21</v>
      </c>
    </row>
    <row r="10" spans="1:7" s="5" customFormat="1" ht="24" x14ac:dyDescent="0.2">
      <c r="A10" s="49"/>
      <c r="B10" s="25" t="s">
        <v>27</v>
      </c>
      <c r="C10" s="25" t="s">
        <v>5</v>
      </c>
      <c r="D10" s="37">
        <v>2400</v>
      </c>
      <c r="E10" s="43">
        <v>0</v>
      </c>
      <c r="F10" s="26">
        <f t="shared" si="1"/>
        <v>0</v>
      </c>
      <c r="G10" s="27" t="s">
        <v>21</v>
      </c>
    </row>
    <row r="11" spans="1:7" s="5" customFormat="1" ht="24" x14ac:dyDescent="0.2">
      <c r="A11" s="49"/>
      <c r="B11" s="25" t="s">
        <v>28</v>
      </c>
      <c r="C11" s="25" t="s">
        <v>6</v>
      </c>
      <c r="D11" s="37">
        <v>14500</v>
      </c>
      <c r="E11" s="43">
        <v>1200</v>
      </c>
      <c r="F11" s="26">
        <f t="shared" si="1"/>
        <v>8.2758620689655171E-2</v>
      </c>
      <c r="G11" s="27" t="s">
        <v>21</v>
      </c>
    </row>
    <row r="12" spans="1:7" s="5" customFormat="1" ht="24" x14ac:dyDescent="0.2">
      <c r="A12" s="50"/>
      <c r="B12" s="28" t="s">
        <v>29</v>
      </c>
      <c r="C12" s="28" t="s">
        <v>8</v>
      </c>
      <c r="D12" s="39">
        <v>600</v>
      </c>
      <c r="E12" s="44">
        <v>600</v>
      </c>
      <c r="F12" s="29">
        <f t="shared" si="1"/>
        <v>1</v>
      </c>
      <c r="G12" s="30" t="s">
        <v>21</v>
      </c>
    </row>
    <row r="13" spans="1:7" s="5" customFormat="1" ht="24" x14ac:dyDescent="0.2">
      <c r="A13" s="55"/>
      <c r="B13" s="25" t="s">
        <v>44</v>
      </c>
      <c r="C13" s="25" t="s">
        <v>7</v>
      </c>
      <c r="D13" s="37">
        <v>1094280</v>
      </c>
      <c r="E13" s="43">
        <v>3135440</v>
      </c>
      <c r="F13" s="26">
        <f t="shared" si="1"/>
        <v>2.8652995577000402</v>
      </c>
      <c r="G13" s="27" t="s">
        <v>21</v>
      </c>
    </row>
    <row r="14" spans="1:7" s="5" customFormat="1" ht="24" x14ac:dyDescent="0.2">
      <c r="A14" s="56"/>
      <c r="B14" s="25" t="s">
        <v>35</v>
      </c>
      <c r="C14" s="25" t="s">
        <v>43</v>
      </c>
      <c r="D14" s="37">
        <v>42500</v>
      </c>
      <c r="E14" s="43">
        <v>0</v>
      </c>
      <c r="F14" s="26">
        <f t="shared" si="1"/>
        <v>0</v>
      </c>
      <c r="G14" s="27" t="s">
        <v>21</v>
      </c>
    </row>
    <row r="15" spans="1:7" s="5" customFormat="1" ht="24" x14ac:dyDescent="0.2">
      <c r="A15" s="56"/>
      <c r="B15" s="25" t="s">
        <v>40</v>
      </c>
      <c r="C15" s="25" t="s">
        <v>9</v>
      </c>
      <c r="D15" s="37">
        <v>94100</v>
      </c>
      <c r="E15" s="43">
        <v>0</v>
      </c>
      <c r="F15" s="26">
        <f t="shared" si="1"/>
        <v>0</v>
      </c>
      <c r="G15" s="27" t="s">
        <v>21</v>
      </c>
    </row>
    <row r="16" spans="1:7" s="5" customFormat="1" ht="24" x14ac:dyDescent="0.2">
      <c r="A16" s="56"/>
      <c r="B16" s="31" t="s">
        <v>30</v>
      </c>
      <c r="C16" s="25" t="s">
        <v>15</v>
      </c>
      <c r="D16" s="37">
        <v>16500</v>
      </c>
      <c r="E16" s="43">
        <v>12027</v>
      </c>
      <c r="F16" s="26">
        <f t="shared" si="1"/>
        <v>0.72890909090909095</v>
      </c>
      <c r="G16" s="27" t="s">
        <v>21</v>
      </c>
    </row>
    <row r="17" spans="1:8" s="5" customFormat="1" ht="24" x14ac:dyDescent="0.2">
      <c r="A17" s="56"/>
      <c r="B17" s="31" t="s">
        <v>31</v>
      </c>
      <c r="C17" s="25" t="s">
        <v>10</v>
      </c>
      <c r="D17" s="37">
        <v>1819660</v>
      </c>
      <c r="E17" s="43">
        <v>1579304</v>
      </c>
      <c r="F17" s="26">
        <f t="shared" si="1"/>
        <v>0.86791158787905431</v>
      </c>
      <c r="G17" s="27" t="s">
        <v>21</v>
      </c>
    </row>
    <row r="18" spans="1:8" s="5" customFormat="1" ht="24" x14ac:dyDescent="0.2">
      <c r="A18" s="56"/>
      <c r="B18" s="31" t="s">
        <v>32</v>
      </c>
      <c r="C18" s="25" t="s">
        <v>11</v>
      </c>
      <c r="D18" s="37">
        <v>11800</v>
      </c>
      <c r="E18" s="43">
        <v>0</v>
      </c>
      <c r="F18" s="26">
        <f t="shared" si="1"/>
        <v>0</v>
      </c>
      <c r="G18" s="27" t="s">
        <v>21</v>
      </c>
    </row>
    <row r="19" spans="1:8" s="5" customFormat="1" ht="24" x14ac:dyDescent="0.2">
      <c r="A19" s="56"/>
      <c r="B19" s="31" t="s">
        <v>33</v>
      </c>
      <c r="C19" s="25" t="s">
        <v>12</v>
      </c>
      <c r="D19" s="37">
        <v>20900</v>
      </c>
      <c r="E19" s="43">
        <v>4150</v>
      </c>
      <c r="F19" s="26">
        <f t="shared" si="1"/>
        <v>0.19856459330143542</v>
      </c>
      <c r="G19" s="27" t="s">
        <v>21</v>
      </c>
    </row>
    <row r="20" spans="1:8" s="5" customFormat="1" ht="24" x14ac:dyDescent="0.2">
      <c r="A20" s="56"/>
      <c r="B20" s="31" t="s">
        <v>34</v>
      </c>
      <c r="C20" s="25" t="s">
        <v>24</v>
      </c>
      <c r="D20" s="37">
        <v>90800</v>
      </c>
      <c r="E20" s="43">
        <v>310197.32</v>
      </c>
      <c r="F20" s="26">
        <f t="shared" si="1"/>
        <v>3.4162700440528635</v>
      </c>
      <c r="G20" s="27" t="s">
        <v>21</v>
      </c>
    </row>
    <row r="21" spans="1:8" s="5" customFormat="1" ht="44.25" customHeight="1" x14ac:dyDescent="0.2">
      <c r="A21" s="56"/>
      <c r="B21" s="34" t="s">
        <v>42</v>
      </c>
      <c r="C21" s="25" t="s">
        <v>46</v>
      </c>
      <c r="D21" s="37">
        <v>18800</v>
      </c>
      <c r="E21" s="45">
        <v>3430</v>
      </c>
      <c r="F21" s="35">
        <f t="shared" si="1"/>
        <v>0.1824468085106383</v>
      </c>
      <c r="G21" s="36" t="s">
        <v>21</v>
      </c>
    </row>
    <row r="22" spans="1:8" s="5" customFormat="1" ht="24" x14ac:dyDescent="0.2">
      <c r="A22" s="57"/>
      <c r="B22" s="32" t="s">
        <v>41</v>
      </c>
      <c r="C22" s="32" t="s">
        <v>13</v>
      </c>
      <c r="D22" s="38">
        <v>138800</v>
      </c>
      <c r="E22" s="44">
        <v>16456</v>
      </c>
      <c r="F22" s="29">
        <f t="shared" si="1"/>
        <v>0.11855907780979827</v>
      </c>
      <c r="G22" s="30" t="s">
        <v>21</v>
      </c>
    </row>
    <row r="23" spans="1:8" s="5" customFormat="1" ht="72" x14ac:dyDescent="0.2">
      <c r="A23" s="16">
        <v>4</v>
      </c>
      <c r="B23" s="33" t="s">
        <v>48</v>
      </c>
      <c r="C23" s="28" t="s">
        <v>49</v>
      </c>
      <c r="D23" s="38">
        <v>50150</v>
      </c>
      <c r="E23" s="44">
        <f t="shared" ref="E23" si="2">+D23</f>
        <v>50150</v>
      </c>
      <c r="F23" s="29">
        <f t="shared" si="1"/>
        <v>1</v>
      </c>
      <c r="G23" s="27" t="s">
        <v>21</v>
      </c>
    </row>
    <row r="24" spans="1:8" s="5" customFormat="1" ht="24" x14ac:dyDescent="0.2">
      <c r="A24" s="58" t="s">
        <v>17</v>
      </c>
      <c r="B24" s="59"/>
      <c r="C24" s="12"/>
      <c r="D24" s="13">
        <f>SUM(D4:D23)</f>
        <v>5738090</v>
      </c>
      <c r="E24" s="14">
        <f>SUM(E4:E23)</f>
        <v>6381114.3200000003</v>
      </c>
      <c r="F24" s="15">
        <f t="shared" si="1"/>
        <v>1.1120624319242118</v>
      </c>
      <c r="G24" s="3"/>
    </row>
    <row r="25" spans="1:8" s="5" customFormat="1" ht="3" customHeight="1" x14ac:dyDescent="0.2">
      <c r="A25" s="6"/>
      <c r="B25" s="7"/>
      <c r="C25" s="7"/>
      <c r="D25" s="8"/>
      <c r="E25" s="9"/>
      <c r="F25" s="10"/>
      <c r="G25" s="6"/>
    </row>
    <row r="26" spans="1:8" ht="24" x14ac:dyDescent="0.2">
      <c r="D26" s="5"/>
      <c r="E26" s="46" t="s">
        <v>25</v>
      </c>
      <c r="F26" s="46"/>
      <c r="G26" s="46"/>
      <c r="H26" s="5"/>
    </row>
    <row r="27" spans="1:8" ht="24" x14ac:dyDescent="0.2">
      <c r="D27" s="5"/>
      <c r="E27" s="1" t="s">
        <v>50</v>
      </c>
      <c r="F27" s="5"/>
      <c r="G27" s="5"/>
      <c r="H27" s="5"/>
    </row>
    <row r="28" spans="1:8" ht="24" x14ac:dyDescent="0.2">
      <c r="E28" s="46" t="s">
        <v>51</v>
      </c>
      <c r="F28" s="46"/>
      <c r="G28" s="46"/>
    </row>
    <row r="29" spans="1:8" ht="24" x14ac:dyDescent="0.2">
      <c r="D29" s="47" t="s">
        <v>52</v>
      </c>
      <c r="E29" s="47"/>
      <c r="F29" s="47"/>
      <c r="G29" s="47"/>
      <c r="H29" s="47"/>
    </row>
  </sheetData>
  <mergeCells count="8">
    <mergeCell ref="E26:G26"/>
    <mergeCell ref="E28:G28"/>
    <mergeCell ref="D29:H29"/>
    <mergeCell ref="A6:A12"/>
    <mergeCell ref="A1:G1"/>
    <mergeCell ref="A2:G2"/>
    <mergeCell ref="A13:A22"/>
    <mergeCell ref="A24:B24"/>
  </mergeCells>
  <pageMargins left="0.39370078740157483" right="0.39370078740157483" top="0.74803149606299213" bottom="0.39370078740157483" header="0" footer="0"/>
  <pageSetup paperSize="9" orientation="landscape" horizontalDpi="4294967293" verticalDpi="0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FINANCIAL</cp:lastModifiedBy>
  <cp:lastPrinted>2025-07-04T04:44:42Z</cp:lastPrinted>
  <dcterms:created xsi:type="dcterms:W3CDTF">2023-05-23T03:37:48Z</dcterms:created>
  <dcterms:modified xsi:type="dcterms:W3CDTF">2025-07-04T04:44:45Z</dcterms:modified>
</cp:coreProperties>
</file>